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COORDENACOES\COORDENACAO FINANCEIRO-CONTABIL\Transparência\Gestão de pessoas\PCS\"/>
    </mc:Choice>
  </mc:AlternateContent>
  <xr:revisionPtr revIDLastSave="0" documentId="8_{B1BC870C-4EA3-41BD-B9D1-B554FCBAB1D6}" xr6:coauthVersionLast="47" xr6:coauthVersionMax="47" xr10:uidLastSave="{00000000-0000-0000-0000-000000000000}"/>
  <bookViews>
    <workbookView xWindow="-120" yWindow="-120" windowWidth="20730" windowHeight="11160" xr2:uid="{2069421F-E391-402A-827A-C6C9967B38D8}"/>
  </bookViews>
  <sheets>
    <sheet name="NOVO P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35" i="1"/>
  <c r="J32" i="1"/>
  <c r="J40" i="1" s="1"/>
  <c r="J48" i="1" s="1"/>
  <c r="H32" i="1"/>
  <c r="H40" i="1" s="1"/>
  <c r="H48" i="1" s="1"/>
  <c r="F32" i="1"/>
  <c r="F40" i="1" s="1"/>
  <c r="F48" i="1" s="1"/>
  <c r="D32" i="1"/>
  <c r="B32" i="1"/>
  <c r="B40" i="1" s="1"/>
  <c r="B48" i="1" s="1"/>
  <c r="J31" i="1"/>
  <c r="J39" i="1" s="1"/>
  <c r="J47" i="1" s="1"/>
  <c r="H31" i="1"/>
  <c r="F31" i="1"/>
  <c r="D31" i="1"/>
  <c r="D39" i="1" s="1"/>
  <c r="D47" i="1" s="1"/>
  <c r="B31" i="1"/>
  <c r="B39" i="1" s="1"/>
  <c r="B47" i="1" s="1"/>
  <c r="N28" i="1"/>
  <c r="N36" i="1" s="1"/>
  <c r="N44" i="1" s="1"/>
  <c r="L28" i="1"/>
  <c r="L36" i="1" s="1"/>
  <c r="L44" i="1" s="1"/>
  <c r="J28" i="1"/>
  <c r="N27" i="1"/>
  <c r="N35" i="1" s="1"/>
  <c r="N43" i="1" s="1"/>
  <c r="L27" i="1"/>
  <c r="L35" i="1" s="1"/>
  <c r="L43" i="1" s="1"/>
  <c r="J27" i="1"/>
  <c r="J35" i="1" s="1"/>
  <c r="J43" i="1" s="1"/>
  <c r="B27" i="1"/>
  <c r="E27" i="1" s="1"/>
  <c r="E28" i="1" s="1"/>
  <c r="G27" i="1" s="1"/>
  <c r="G28" i="1" s="1"/>
  <c r="I27" i="1" s="1"/>
  <c r="I28" i="1" s="1"/>
  <c r="K27" i="1" s="1"/>
  <c r="K28" i="1" s="1"/>
  <c r="M27" i="1" s="1"/>
  <c r="M28" i="1" s="1"/>
  <c r="O27" i="1" s="1"/>
  <c r="O28" i="1" s="1"/>
  <c r="C31" i="1" s="1"/>
  <c r="C32" i="1" s="1"/>
  <c r="E31" i="1" s="1"/>
  <c r="E32" i="1" s="1"/>
  <c r="G31" i="1" s="1"/>
  <c r="G32" i="1" s="1"/>
  <c r="I31" i="1" s="1"/>
  <c r="I32" i="1" s="1"/>
  <c r="K31" i="1" s="1"/>
  <c r="K32" i="1" s="1"/>
  <c r="B11" i="1"/>
  <c r="E11" i="1" s="1"/>
  <c r="E12" i="1" s="1"/>
  <c r="G11" i="1" s="1"/>
  <c r="G12" i="1" s="1"/>
  <c r="I11" i="1" s="1"/>
  <c r="I12" i="1" s="1"/>
  <c r="K11" i="1" s="1"/>
  <c r="K12" i="1" s="1"/>
  <c r="M11" i="1" s="1"/>
  <c r="M12" i="1" s="1"/>
  <c r="O11" i="1" s="1"/>
  <c r="O12" i="1" s="1"/>
  <c r="C15" i="1" s="1"/>
  <c r="C16" i="1" s="1"/>
  <c r="E15" i="1" s="1"/>
  <c r="E16" i="1" s="1"/>
  <c r="G15" i="1" s="1"/>
  <c r="G16" i="1" s="1"/>
  <c r="I15" i="1" s="1"/>
  <c r="I16" i="1" s="1"/>
  <c r="K15" i="1" s="1"/>
  <c r="K16" i="1" s="1"/>
  <c r="B3" i="1"/>
  <c r="E3" i="1" s="1"/>
  <c r="E4" i="1" s="1"/>
  <c r="G3" i="1" s="1"/>
  <c r="G4" i="1" s="1"/>
  <c r="I3" i="1" s="1"/>
  <c r="I4" i="1" s="1"/>
  <c r="K3" i="1" s="1"/>
  <c r="K4" i="1" s="1"/>
  <c r="M3" i="1" s="1"/>
  <c r="M4" i="1" s="1"/>
  <c r="O3" i="1" s="1"/>
  <c r="O4" i="1" s="1"/>
  <c r="C7" i="1" s="1"/>
  <c r="C8" i="1" s="1"/>
  <c r="E7" i="1" s="1"/>
  <c r="E8" i="1" s="1"/>
  <c r="G7" i="1" s="1"/>
  <c r="G8" i="1" s="1"/>
  <c r="I7" i="1" s="1"/>
  <c r="I8" i="1" s="1"/>
  <c r="K7" i="1" s="1"/>
  <c r="K8" i="1" s="1"/>
  <c r="K19" i="1"/>
  <c r="K20" i="1" s="1"/>
  <c r="M19" i="1" s="1"/>
  <c r="M20" i="1" s="1"/>
  <c r="O19" i="1" s="1"/>
  <c r="O20" i="1" s="1"/>
  <c r="C23" i="1" s="1"/>
  <c r="C24" i="1" s="1"/>
  <c r="E23" i="1" s="1"/>
  <c r="E24" i="1" s="1"/>
  <c r="G23" i="1" s="1"/>
  <c r="G24" i="1" s="1"/>
  <c r="I23" i="1" s="1"/>
  <c r="I24" i="1" s="1"/>
  <c r="K23" i="1" s="1"/>
  <c r="K24" i="1" s="1"/>
  <c r="B19" i="1"/>
  <c r="E19" i="1" s="1"/>
  <c r="E20" i="1" s="1"/>
  <c r="G19" i="1" s="1"/>
  <c r="G20" i="1" s="1"/>
  <c r="I19" i="1" s="1"/>
  <c r="I20" i="1" s="1"/>
  <c r="E43" i="1"/>
  <c r="E44" i="1" s="1"/>
  <c r="G43" i="1" s="1"/>
  <c r="G44" i="1" s="1"/>
  <c r="I43" i="1" s="1"/>
  <c r="I44" i="1" s="1"/>
  <c r="K43" i="1" s="1"/>
  <c r="K44" i="1" s="1"/>
  <c r="M43" i="1" s="1"/>
  <c r="M44" i="1" s="1"/>
  <c r="O43" i="1" s="1"/>
  <c r="O44" i="1" s="1"/>
  <c r="C47" i="1" s="1"/>
  <c r="C48" i="1" s="1"/>
  <c r="E47" i="1" s="1"/>
  <c r="E48" i="1" s="1"/>
  <c r="G47" i="1" s="1"/>
  <c r="G48" i="1" s="1"/>
  <c r="I47" i="1" s="1"/>
  <c r="I48" i="1" s="1"/>
  <c r="K47" i="1" s="1"/>
  <c r="K48" i="1" s="1"/>
  <c r="E35" i="1"/>
  <c r="E36" i="1" s="1"/>
  <c r="G35" i="1" s="1"/>
  <c r="G36" i="1" s="1"/>
  <c r="I35" i="1" s="1"/>
  <c r="I36" i="1" s="1"/>
  <c r="K35" i="1" s="1"/>
  <c r="K36" i="1" s="1"/>
  <c r="M35" i="1" s="1"/>
  <c r="M36" i="1" s="1"/>
  <c r="O35" i="1" s="1"/>
  <c r="O36" i="1" s="1"/>
  <c r="C39" i="1" s="1"/>
  <c r="C40" i="1" s="1"/>
  <c r="E39" i="1" s="1"/>
  <c r="E40" i="1" s="1"/>
  <c r="G39" i="1" s="1"/>
  <c r="G40" i="1" s="1"/>
  <c r="I39" i="1" s="1"/>
  <c r="I40" i="1" s="1"/>
  <c r="K39" i="1" s="1"/>
  <c r="K40" i="1" s="1"/>
  <c r="H39" i="1"/>
  <c r="H47" i="1" s="1"/>
  <c r="F39" i="1"/>
  <c r="F47" i="1" s="1"/>
  <c r="J36" i="1"/>
  <c r="J44" i="1" s="1"/>
  <c r="D40" i="1"/>
  <c r="D48" i="1" s="1"/>
  <c r="H20" i="1"/>
  <c r="H28" i="1" s="1"/>
  <c r="H36" i="1" s="1"/>
  <c r="H44" i="1" s="1"/>
  <c r="F20" i="1"/>
  <c r="D20" i="1"/>
  <c r="D28" i="1" s="1"/>
  <c r="H19" i="1"/>
  <c r="H27" i="1" s="1"/>
  <c r="H35" i="1" s="1"/>
  <c r="H43" i="1" s="1"/>
  <c r="F19" i="1"/>
  <c r="F27" i="1" s="1"/>
  <c r="D19" i="1"/>
  <c r="D27" i="1" s="1"/>
  <c r="D35" i="1" l="1"/>
  <c r="D43" i="1" s="1"/>
  <c r="F35" i="1"/>
  <c r="F43" i="1" s="1"/>
  <c r="F28" i="1"/>
  <c r="F36" i="1" s="1"/>
  <c r="F44" i="1" s="1"/>
  <c r="D36" i="1"/>
  <c r="D44" i="1" s="1"/>
</calcChain>
</file>

<file path=xl/sharedStrings.xml><?xml version="1.0" encoding="utf-8"?>
<sst xmlns="http://schemas.openxmlformats.org/spreadsheetml/2006/main" count="145" uniqueCount="46">
  <si>
    <t>CLASSE 1</t>
  </si>
  <si>
    <t>A</t>
  </si>
  <si>
    <t>B</t>
  </si>
  <si>
    <t>C</t>
  </si>
  <si>
    <t>D</t>
  </si>
  <si>
    <t>E</t>
  </si>
  <si>
    <t>F</t>
  </si>
  <si>
    <t>G</t>
  </si>
  <si>
    <t>AUX ADMINISTRATIVO</t>
  </si>
  <si>
    <t>B10</t>
  </si>
  <si>
    <t>C10</t>
  </si>
  <si>
    <t>D10</t>
  </si>
  <si>
    <t>E2</t>
  </si>
  <si>
    <t>F2</t>
  </si>
  <si>
    <t>G2</t>
  </si>
  <si>
    <t>B2</t>
  </si>
  <si>
    <t>C2</t>
  </si>
  <si>
    <t>D2</t>
  </si>
  <si>
    <t>H</t>
  </si>
  <si>
    <t>I</t>
  </si>
  <si>
    <t>J</t>
  </si>
  <si>
    <t>K</t>
  </si>
  <si>
    <t>L</t>
  </si>
  <si>
    <t>H2</t>
  </si>
  <si>
    <t>I2</t>
  </si>
  <si>
    <t>J2</t>
  </si>
  <si>
    <t>K2</t>
  </si>
  <si>
    <t>L2</t>
  </si>
  <si>
    <t>CLASSE 2</t>
  </si>
  <si>
    <t>SECRETÁRIA ADMINISTRATIVA</t>
  </si>
  <si>
    <t>CLASSE 3</t>
  </si>
  <si>
    <t>ASSISTENTE ADMINISTRATIVO</t>
  </si>
  <si>
    <t xml:space="preserve">SECRETÁRIA </t>
  </si>
  <si>
    <t>CLASSE 4</t>
  </si>
  <si>
    <t>TÉCNICO ADMINISTRATIVO</t>
  </si>
  <si>
    <t>CLASSE 5</t>
  </si>
  <si>
    <t>Nutricionista Fiscal</t>
  </si>
  <si>
    <t>CRN2 2023   (5%) novo PCS</t>
  </si>
  <si>
    <t>E10</t>
  </si>
  <si>
    <t>F10</t>
  </si>
  <si>
    <t>G10</t>
  </si>
  <si>
    <t>H10</t>
  </si>
  <si>
    <t>I10</t>
  </si>
  <si>
    <t>J10</t>
  </si>
  <si>
    <t>K10</t>
  </si>
  <si>
    <t>L10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</si>
</sst>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3" borderId="4" xfId="0" applyFont="1" applyFill="1" applyBorder="1" applyAlignment="1">
      <alignment horizontal="center" vertical="justify"/>
    </xf>
    <xf numFmtId="0" fontId="3" fillId="0" borderId="4" xfId="0" applyFont="1" applyBorder="1" applyAlignment="1">
      <alignment horizontal="center" vertical="center"/>
    </xf>
    <xf numFmtId="44" fontId="4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4" fontId="4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fill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center" vertical="justify"/>
    </xf>
    <xf numFmtId="0" fontId="1" fillId="2" borderId="3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AE823-694B-42D7-A13D-08810C5FE9F1}">
  <sheetPr>
    <pageSetUpPr fitToPage="1"/>
  </sheetPr>
  <dimension ref="A1:O48"/>
  <sheetViews>
    <sheetView tabSelected="1" workbookViewId="0">
      <selection activeCell="K43" sqref="K43"/>
    </sheetView>
  </sheetViews>
  <sheetFormatPr defaultRowHeight="15" x14ac:dyDescent="0.25"/>
  <cols>
    <col min="1" max="1" width="17.85546875" customWidth="1"/>
    <col min="3" max="3" width="12.7109375" customWidth="1"/>
    <col min="5" max="5" width="12.7109375" customWidth="1"/>
    <col min="7" max="7" width="12.7109375" customWidth="1"/>
    <col min="9" max="9" width="12.7109375" customWidth="1"/>
    <col min="11" max="11" width="12.7109375" customWidth="1"/>
    <col min="13" max="13" width="12.7109375" customWidth="1"/>
    <col min="15" max="15" width="12.7109375" customWidth="1"/>
  </cols>
  <sheetData>
    <row r="1" spans="1:15" ht="15.75" thickBot="1" x14ac:dyDescent="0.3">
      <c r="A1" s="28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26.25" customHeight="1" thickBot="1" x14ac:dyDescent="0.3">
      <c r="A2" s="1" t="s">
        <v>0</v>
      </c>
      <c r="B2" s="31" t="s">
        <v>1</v>
      </c>
      <c r="C2" s="32"/>
      <c r="D2" s="33" t="s">
        <v>2</v>
      </c>
      <c r="E2" s="32"/>
      <c r="F2" s="34" t="s">
        <v>3</v>
      </c>
      <c r="G2" s="35"/>
      <c r="H2" s="36" t="s">
        <v>4</v>
      </c>
      <c r="I2" s="37"/>
      <c r="J2" s="34" t="s">
        <v>5</v>
      </c>
      <c r="K2" s="35"/>
      <c r="L2" s="36" t="s">
        <v>6</v>
      </c>
      <c r="M2" s="37"/>
      <c r="N2" s="34" t="s">
        <v>7</v>
      </c>
      <c r="O2" s="35"/>
    </row>
    <row r="3" spans="1:15" ht="15" customHeight="1" x14ac:dyDescent="0.25">
      <c r="A3" s="38" t="s">
        <v>8</v>
      </c>
      <c r="B3" s="41">
        <f>1920.35*1.05</f>
        <v>2016.3675000000001</v>
      </c>
      <c r="C3" s="42"/>
      <c r="D3" s="2" t="s">
        <v>9</v>
      </c>
      <c r="E3" s="3">
        <f>B3*10/100+B3</f>
        <v>2218.00425</v>
      </c>
      <c r="F3" s="4" t="s">
        <v>10</v>
      </c>
      <c r="G3" s="5">
        <f>E4*10/100+E4</f>
        <v>2488.6007684999995</v>
      </c>
      <c r="H3" s="6" t="s">
        <v>11</v>
      </c>
      <c r="I3" s="7">
        <f>G4*10/100+G4</f>
        <v>2792.2100622569997</v>
      </c>
      <c r="J3" s="4" t="s">
        <v>38</v>
      </c>
      <c r="K3" s="5">
        <f>I4*10/100+I4</f>
        <v>3132.8596898523538</v>
      </c>
      <c r="L3" s="6" t="s">
        <v>39</v>
      </c>
      <c r="M3" s="7">
        <f>K4*10/100+K4</f>
        <v>3515.068572014341</v>
      </c>
      <c r="N3" s="4" t="s">
        <v>40</v>
      </c>
      <c r="O3" s="7">
        <f>M4*10/100+M4</f>
        <v>3943.9069378000909</v>
      </c>
    </row>
    <row r="4" spans="1:15" ht="15.75" thickBot="1" x14ac:dyDescent="0.3">
      <c r="A4" s="39"/>
      <c r="B4" s="43"/>
      <c r="C4" s="44"/>
      <c r="D4" s="8" t="s">
        <v>15</v>
      </c>
      <c r="E4" s="9">
        <f>E3*2/100+E3</f>
        <v>2262.3643349999998</v>
      </c>
      <c r="F4" s="10" t="s">
        <v>16</v>
      </c>
      <c r="G4" s="11">
        <f>G3*2/100+G3</f>
        <v>2538.3727838699997</v>
      </c>
      <c r="H4" s="12" t="s">
        <v>17</v>
      </c>
      <c r="I4" s="11">
        <f>I3*2/100+I3</f>
        <v>2848.0542635021397</v>
      </c>
      <c r="J4" s="10" t="s">
        <v>12</v>
      </c>
      <c r="K4" s="11">
        <f>K3*2/100+K3</f>
        <v>3195.5168836494008</v>
      </c>
      <c r="L4" s="12" t="s">
        <v>13</v>
      </c>
      <c r="M4" s="11">
        <f>M3*2/100+M3</f>
        <v>3585.3699434546279</v>
      </c>
      <c r="N4" s="10" t="s">
        <v>14</v>
      </c>
      <c r="O4" s="11">
        <f>O3*2/100+O3</f>
        <v>4022.7850765560925</v>
      </c>
    </row>
    <row r="5" spans="1:15" ht="15.75" thickBot="1" x14ac:dyDescent="0.3">
      <c r="A5" s="3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5" ht="15.75" thickBot="1" x14ac:dyDescent="0.3">
      <c r="A6" s="39"/>
      <c r="B6" s="36" t="s">
        <v>18</v>
      </c>
      <c r="C6" s="35"/>
      <c r="D6" s="15"/>
      <c r="E6" s="16" t="s">
        <v>19</v>
      </c>
      <c r="F6" s="17"/>
      <c r="G6" s="18" t="s">
        <v>20</v>
      </c>
      <c r="H6" s="15"/>
      <c r="I6" s="16" t="s">
        <v>21</v>
      </c>
      <c r="J6" s="15"/>
      <c r="K6" s="16" t="s">
        <v>22</v>
      </c>
      <c r="L6" s="45"/>
      <c r="M6" s="46"/>
      <c r="N6" s="45"/>
      <c r="O6" s="46"/>
    </row>
    <row r="7" spans="1:15" x14ac:dyDescent="0.25">
      <c r="A7" s="39"/>
      <c r="B7" s="6" t="s">
        <v>41</v>
      </c>
      <c r="C7" s="7">
        <f>O4*10/100+O4</f>
        <v>4425.0635842117017</v>
      </c>
      <c r="D7" s="4" t="s">
        <v>42</v>
      </c>
      <c r="E7" s="5">
        <f>C8*10/100+C8</f>
        <v>4964.9213414855294</v>
      </c>
      <c r="F7" s="6" t="s">
        <v>43</v>
      </c>
      <c r="G7" s="7">
        <f>E8*10/100+E8</f>
        <v>5570.6417451467642</v>
      </c>
      <c r="H7" s="4" t="s">
        <v>44</v>
      </c>
      <c r="I7" s="7">
        <f>G8*10/100+G8</f>
        <v>6250.2600380546692</v>
      </c>
      <c r="J7" s="4" t="s">
        <v>45</v>
      </c>
      <c r="K7" s="7">
        <f>I8*10/100+I8</f>
        <v>7012.7917626973385</v>
      </c>
      <c r="L7" s="19"/>
      <c r="M7" s="7"/>
      <c r="N7" s="19"/>
      <c r="O7" s="7"/>
    </row>
    <row r="8" spans="1:15" ht="15.75" thickBot="1" x14ac:dyDescent="0.3">
      <c r="A8" s="40"/>
      <c r="B8" s="12" t="s">
        <v>23</v>
      </c>
      <c r="C8" s="11">
        <f>C7*2/100+C7</f>
        <v>4513.5648558959356</v>
      </c>
      <c r="D8" s="10" t="s">
        <v>24</v>
      </c>
      <c r="E8" s="11">
        <f>E7*2/100+E7</f>
        <v>5064.2197683152399</v>
      </c>
      <c r="F8" s="12" t="s">
        <v>25</v>
      </c>
      <c r="G8" s="11">
        <f>G7*2/100+G7</f>
        <v>5682.0545800496993</v>
      </c>
      <c r="H8" s="10" t="s">
        <v>26</v>
      </c>
      <c r="I8" s="11">
        <f>I7*2/100+I7</f>
        <v>6375.2652388157621</v>
      </c>
      <c r="J8" s="10" t="s">
        <v>27</v>
      </c>
      <c r="K8" s="11">
        <f>K7*2/100+K7</f>
        <v>7153.0475979512848</v>
      </c>
      <c r="L8" s="20"/>
      <c r="M8" s="11"/>
      <c r="N8" s="20"/>
      <c r="O8" s="11"/>
    </row>
    <row r="9" spans="1:15" ht="15.75" thickBot="1" x14ac:dyDescent="0.3">
      <c r="A9" s="2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26.25" customHeight="1" thickBot="1" x14ac:dyDescent="0.3">
      <c r="A10" s="22" t="s">
        <v>28</v>
      </c>
      <c r="B10" s="50" t="s">
        <v>1</v>
      </c>
      <c r="C10" s="51"/>
      <c r="D10" s="23"/>
      <c r="E10" s="23" t="s">
        <v>2</v>
      </c>
      <c r="F10" s="47" t="s">
        <v>3</v>
      </c>
      <c r="G10" s="48"/>
      <c r="H10" s="49" t="s">
        <v>4</v>
      </c>
      <c r="I10" s="52"/>
      <c r="J10" s="47" t="s">
        <v>5</v>
      </c>
      <c r="K10" s="48"/>
      <c r="L10" s="49" t="s">
        <v>6</v>
      </c>
      <c r="M10" s="52"/>
      <c r="N10" s="47" t="s">
        <v>7</v>
      </c>
      <c r="O10" s="48"/>
    </row>
    <row r="11" spans="1:15" x14ac:dyDescent="0.25">
      <c r="A11" s="38" t="s">
        <v>29</v>
      </c>
      <c r="B11" s="41">
        <f>3411.68*1.05</f>
        <v>3582.2640000000001</v>
      </c>
      <c r="C11" s="42"/>
      <c r="D11" s="4" t="s">
        <v>9</v>
      </c>
      <c r="E11" s="3">
        <f>B11*10/100+B11</f>
        <v>3940.4904000000001</v>
      </c>
      <c r="F11" s="6" t="s">
        <v>10</v>
      </c>
      <c r="G11" s="5">
        <f>E12*10/100+E12</f>
        <v>4421.2302288000001</v>
      </c>
      <c r="H11" s="4" t="s">
        <v>11</v>
      </c>
      <c r="I11" s="7">
        <f>G12*10/100+G12</f>
        <v>4960.6203167136</v>
      </c>
      <c r="J11" s="6" t="s">
        <v>38</v>
      </c>
      <c r="K11" s="5">
        <f>I12*10/100+I12</f>
        <v>5565.8159953526592</v>
      </c>
      <c r="L11" s="4" t="s">
        <v>39</v>
      </c>
      <c r="M11" s="7">
        <f>K12*10/100+K12</f>
        <v>6244.8455467856838</v>
      </c>
      <c r="N11" s="4" t="s">
        <v>40</v>
      </c>
      <c r="O11" s="7">
        <f>M12*10/100+M12</f>
        <v>7006.7167034935374</v>
      </c>
    </row>
    <row r="12" spans="1:15" ht="15.75" thickBot="1" x14ac:dyDescent="0.3">
      <c r="A12" s="39"/>
      <c r="B12" s="43"/>
      <c r="C12" s="44"/>
      <c r="D12" s="10" t="s">
        <v>15</v>
      </c>
      <c r="E12" s="9">
        <f>E11*2/100+E11</f>
        <v>4019.3002080000001</v>
      </c>
      <c r="F12" s="12" t="s">
        <v>16</v>
      </c>
      <c r="G12" s="11">
        <f>G11*2/100+G11</f>
        <v>4509.6548333760002</v>
      </c>
      <c r="H12" s="10" t="s">
        <v>17</v>
      </c>
      <c r="I12" s="11">
        <f>I11*2/100+I11</f>
        <v>5059.8327230478717</v>
      </c>
      <c r="J12" s="12" t="s">
        <v>12</v>
      </c>
      <c r="K12" s="11">
        <f>K11*2/100+K11</f>
        <v>5677.1323152597124</v>
      </c>
      <c r="L12" s="10" t="s">
        <v>13</v>
      </c>
      <c r="M12" s="11">
        <f>M11*2/100+M11</f>
        <v>6369.7424577213978</v>
      </c>
      <c r="N12" s="10" t="s">
        <v>14</v>
      </c>
      <c r="O12" s="11">
        <f>O11*2/100+O11</f>
        <v>7146.8510375634078</v>
      </c>
    </row>
    <row r="13" spans="1:15" ht="15.75" thickBot="1" x14ac:dyDescent="0.3">
      <c r="A13" s="3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</row>
    <row r="14" spans="1:15" ht="15.75" thickBot="1" x14ac:dyDescent="0.3">
      <c r="A14" s="39"/>
      <c r="B14" s="36" t="s">
        <v>18</v>
      </c>
      <c r="C14" s="35"/>
      <c r="D14" s="15"/>
      <c r="E14" s="16" t="s">
        <v>19</v>
      </c>
      <c r="F14" s="17"/>
      <c r="G14" s="18" t="s">
        <v>20</v>
      </c>
      <c r="H14" s="15"/>
      <c r="I14" s="16" t="s">
        <v>21</v>
      </c>
      <c r="J14" s="15"/>
      <c r="K14" s="16" t="s">
        <v>22</v>
      </c>
      <c r="L14" s="47"/>
      <c r="M14" s="48"/>
      <c r="N14" s="49"/>
      <c r="O14" s="48"/>
    </row>
    <row r="15" spans="1:15" x14ac:dyDescent="0.25">
      <c r="A15" s="39"/>
      <c r="B15" s="6" t="s">
        <v>41</v>
      </c>
      <c r="C15" s="7">
        <f>O12*10/100+O12</f>
        <v>7861.5361413197488</v>
      </c>
      <c r="D15" s="6" t="s">
        <v>42</v>
      </c>
      <c r="E15" s="5">
        <f>C16*10/100+C16</f>
        <v>8820.6435505607587</v>
      </c>
      <c r="F15" s="4" t="s">
        <v>43</v>
      </c>
      <c r="G15" s="7">
        <f>E16*10/100+E16</f>
        <v>9896.7620637291711</v>
      </c>
      <c r="H15" s="4" t="s">
        <v>44</v>
      </c>
      <c r="I15" s="7">
        <f>G16*10/100+G16</f>
        <v>11104.16703550413</v>
      </c>
      <c r="J15" s="6" t="s">
        <v>45</v>
      </c>
      <c r="K15" s="7">
        <f>I16*10/100+I16</f>
        <v>12458.875413835633</v>
      </c>
      <c r="L15" s="4"/>
      <c r="M15" s="7"/>
      <c r="N15" s="6"/>
      <c r="O15" s="7"/>
    </row>
    <row r="16" spans="1:15" ht="15.75" thickBot="1" x14ac:dyDescent="0.3">
      <c r="A16" s="40"/>
      <c r="B16" s="12" t="s">
        <v>23</v>
      </c>
      <c r="C16" s="11">
        <f>C15*2/100+C15</f>
        <v>8018.7668641461441</v>
      </c>
      <c r="D16" s="12" t="s">
        <v>24</v>
      </c>
      <c r="E16" s="11">
        <f>E15*2/100+E15</f>
        <v>8997.0564215719733</v>
      </c>
      <c r="F16" s="10" t="s">
        <v>25</v>
      </c>
      <c r="G16" s="11">
        <f>G15*2/100+G15</f>
        <v>10094.697305003754</v>
      </c>
      <c r="H16" s="10" t="s">
        <v>26</v>
      </c>
      <c r="I16" s="11">
        <f>I15*2/100+I15</f>
        <v>11326.250376214211</v>
      </c>
      <c r="J16" s="12" t="s">
        <v>27</v>
      </c>
      <c r="K16" s="11">
        <f>K15*2/100+K15</f>
        <v>12708.052922112345</v>
      </c>
      <c r="L16" s="10"/>
      <c r="M16" s="11"/>
      <c r="N16" s="12"/>
      <c r="O16" s="11"/>
    </row>
    <row r="17" spans="1:15" ht="15.75" thickBot="1" x14ac:dyDescent="0.3">
      <c r="A17" s="2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26.25" thickBot="1" x14ac:dyDescent="0.3">
      <c r="A18" s="22" t="s">
        <v>30</v>
      </c>
      <c r="B18" s="50" t="s">
        <v>1</v>
      </c>
      <c r="C18" s="51"/>
      <c r="D18" s="23"/>
      <c r="E18" s="23" t="s">
        <v>2</v>
      </c>
      <c r="F18" s="47" t="s">
        <v>3</v>
      </c>
      <c r="G18" s="48"/>
      <c r="H18" s="49" t="s">
        <v>4</v>
      </c>
      <c r="I18" s="52"/>
      <c r="J18" s="47" t="s">
        <v>5</v>
      </c>
      <c r="K18" s="48"/>
      <c r="L18" s="49" t="s">
        <v>6</v>
      </c>
      <c r="M18" s="52"/>
      <c r="N18" s="47" t="s">
        <v>7</v>
      </c>
      <c r="O18" s="48"/>
    </row>
    <row r="19" spans="1:15" x14ac:dyDescent="0.25">
      <c r="A19" s="38" t="s">
        <v>31</v>
      </c>
      <c r="B19" s="41">
        <f>3411.68*1.05</f>
        <v>3582.2640000000001</v>
      </c>
      <c r="C19" s="42"/>
      <c r="D19" s="4" t="str">
        <f>D3</f>
        <v>B10</v>
      </c>
      <c r="E19" s="3">
        <f>B19*10/100+B19</f>
        <v>3940.4904000000001</v>
      </c>
      <c r="F19" s="6" t="str">
        <f>F3</f>
        <v>C10</v>
      </c>
      <c r="G19" s="5">
        <f>E20*10/100+E20</f>
        <v>4421.2302288000001</v>
      </c>
      <c r="H19" s="4" t="str">
        <f>H3</f>
        <v>D10</v>
      </c>
      <c r="I19" s="7">
        <f>G20*10/100+G20</f>
        <v>4960.6203167136</v>
      </c>
      <c r="J19" s="6" t="s">
        <v>38</v>
      </c>
      <c r="K19" s="5">
        <f>I20*10/100+I20</f>
        <v>5565.8159953526592</v>
      </c>
      <c r="L19" s="4" t="s">
        <v>39</v>
      </c>
      <c r="M19" s="7">
        <f>K20*10/100+K20</f>
        <v>6244.8455467856838</v>
      </c>
      <c r="N19" s="4" t="s">
        <v>40</v>
      </c>
      <c r="O19" s="7">
        <f>M20*10/100+M20</f>
        <v>7006.7167034935374</v>
      </c>
    </row>
    <row r="20" spans="1:15" ht="15.75" thickBot="1" x14ac:dyDescent="0.3">
      <c r="A20" s="39"/>
      <c r="B20" s="43"/>
      <c r="C20" s="44"/>
      <c r="D20" s="10" t="str">
        <f>D4</f>
        <v>B2</v>
      </c>
      <c r="E20" s="9">
        <f>E19*2/100+E19</f>
        <v>4019.3002080000001</v>
      </c>
      <c r="F20" s="12" t="str">
        <f>F4</f>
        <v>C2</v>
      </c>
      <c r="G20" s="11">
        <f>G19*2/100+G19</f>
        <v>4509.6548333760002</v>
      </c>
      <c r="H20" s="10" t="str">
        <f>H4</f>
        <v>D2</v>
      </c>
      <c r="I20" s="11">
        <f>I19*2/100+I19</f>
        <v>5059.8327230478717</v>
      </c>
      <c r="J20" s="12" t="s">
        <v>12</v>
      </c>
      <c r="K20" s="11">
        <f>K19*2/100+K19</f>
        <v>5677.1323152597124</v>
      </c>
      <c r="L20" s="10" t="s">
        <v>13</v>
      </c>
      <c r="M20" s="11">
        <f>M19*2/100+M19</f>
        <v>6369.7424577213978</v>
      </c>
      <c r="N20" s="10" t="s">
        <v>14</v>
      </c>
      <c r="O20" s="11">
        <f>O19*2/100+O19</f>
        <v>7146.8510375634078</v>
      </c>
    </row>
    <row r="21" spans="1:15" ht="15.75" thickBot="1" x14ac:dyDescent="0.3">
      <c r="A21" s="3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22" spans="1:15" ht="15.75" thickBot="1" x14ac:dyDescent="0.3">
      <c r="A22" s="39"/>
      <c r="B22" s="36" t="s">
        <v>18</v>
      </c>
      <c r="C22" s="35"/>
      <c r="D22" s="15"/>
      <c r="E22" s="16" t="s">
        <v>19</v>
      </c>
      <c r="F22" s="17"/>
      <c r="G22" s="18" t="s">
        <v>20</v>
      </c>
      <c r="H22" s="15"/>
      <c r="I22" s="16" t="s">
        <v>21</v>
      </c>
      <c r="J22" s="15"/>
      <c r="K22" s="16" t="s">
        <v>22</v>
      </c>
      <c r="L22" s="47"/>
      <c r="M22" s="48"/>
      <c r="N22" s="49"/>
      <c r="O22" s="48"/>
    </row>
    <row r="23" spans="1:15" x14ac:dyDescent="0.25">
      <c r="A23" s="39"/>
      <c r="B23" s="6" t="s">
        <v>41</v>
      </c>
      <c r="C23" s="7">
        <f>O20*10/100+O20</f>
        <v>7861.5361413197488</v>
      </c>
      <c r="D23" s="6" t="s">
        <v>42</v>
      </c>
      <c r="E23" s="5">
        <f>C24*10/100+C24</f>
        <v>8820.6435505607587</v>
      </c>
      <c r="F23" s="4" t="s">
        <v>43</v>
      </c>
      <c r="G23" s="7">
        <f>E24*10/100+E24</f>
        <v>9896.7620637291711</v>
      </c>
      <c r="H23" s="4" t="s">
        <v>44</v>
      </c>
      <c r="I23" s="7">
        <f>G24*10/100+G24</f>
        <v>11104.16703550413</v>
      </c>
      <c r="J23" s="6" t="s">
        <v>45</v>
      </c>
      <c r="K23" s="7">
        <f>I24*10/100+I24</f>
        <v>12458.875413835633</v>
      </c>
      <c r="L23" s="4"/>
      <c r="M23" s="7"/>
      <c r="N23" s="6"/>
      <c r="O23" s="7"/>
    </row>
    <row r="24" spans="1:15" ht="15.75" thickBot="1" x14ac:dyDescent="0.3">
      <c r="A24" s="40"/>
      <c r="B24" s="12" t="s">
        <v>23</v>
      </c>
      <c r="C24" s="11">
        <f>C23*2/100+C23</f>
        <v>8018.7668641461441</v>
      </c>
      <c r="D24" s="12" t="s">
        <v>24</v>
      </c>
      <c r="E24" s="11">
        <f>E23*2/100+E23</f>
        <v>8997.0564215719733</v>
      </c>
      <c r="F24" s="10" t="s">
        <v>25</v>
      </c>
      <c r="G24" s="11">
        <f>G23*2/100+G23</f>
        <v>10094.697305003754</v>
      </c>
      <c r="H24" s="10" t="s">
        <v>26</v>
      </c>
      <c r="I24" s="11">
        <f>I23*2/100+I23</f>
        <v>11326.250376214211</v>
      </c>
      <c r="J24" s="12" t="s">
        <v>27</v>
      </c>
      <c r="K24" s="11">
        <f>K23*2/100+K23</f>
        <v>12708.052922112345</v>
      </c>
      <c r="L24" s="10"/>
      <c r="M24" s="11"/>
      <c r="N24" s="12"/>
      <c r="O24" s="11"/>
    </row>
    <row r="25" spans="1:15" ht="15.75" thickBot="1" x14ac:dyDescent="0.3">
      <c r="A25" s="2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.75" thickBot="1" x14ac:dyDescent="0.3">
      <c r="A26" s="24" t="s">
        <v>30</v>
      </c>
      <c r="B26" s="50" t="s">
        <v>1</v>
      </c>
      <c r="C26" s="51"/>
      <c r="D26" s="23"/>
      <c r="E26" s="23" t="s">
        <v>2</v>
      </c>
      <c r="F26" s="47" t="s">
        <v>3</v>
      </c>
      <c r="G26" s="48"/>
      <c r="H26" s="49" t="s">
        <v>4</v>
      </c>
      <c r="I26" s="52"/>
      <c r="J26" s="47" t="s">
        <v>5</v>
      </c>
      <c r="K26" s="48"/>
      <c r="L26" s="49" t="s">
        <v>6</v>
      </c>
      <c r="M26" s="52"/>
      <c r="N26" s="47" t="s">
        <v>7</v>
      </c>
      <c r="O26" s="48"/>
    </row>
    <row r="27" spans="1:15" x14ac:dyDescent="0.25">
      <c r="A27" s="38" t="s">
        <v>32</v>
      </c>
      <c r="B27" s="41">
        <f>1895.07*1.05</f>
        <v>1989.8235</v>
      </c>
      <c r="C27" s="42"/>
      <c r="D27" s="4" t="str">
        <f>D19</f>
        <v>B10</v>
      </c>
      <c r="E27" s="3">
        <f>B27*10/100+B27</f>
        <v>2188.8058499999997</v>
      </c>
      <c r="F27" s="6" t="str">
        <f>F19</f>
        <v>C10</v>
      </c>
      <c r="G27" s="5">
        <f>E28*10/100+E28</f>
        <v>2455.8401636999997</v>
      </c>
      <c r="H27" s="4" t="str">
        <f>H19</f>
        <v>D10</v>
      </c>
      <c r="I27" s="7">
        <f>G28*10/100+G28</f>
        <v>2755.4526636713999</v>
      </c>
      <c r="J27" s="6" t="str">
        <f>J19</f>
        <v>E10</v>
      </c>
      <c r="K27" s="5">
        <f>I28*10/100+I28</f>
        <v>3091.6178886393104</v>
      </c>
      <c r="L27" s="4" t="str">
        <f>L19</f>
        <v>F10</v>
      </c>
      <c r="M27" s="7">
        <f>K28*10/100+K28</f>
        <v>3468.7952710533064</v>
      </c>
      <c r="N27" s="4" t="str">
        <f>N19</f>
        <v>G10</v>
      </c>
      <c r="O27" s="7">
        <f>M28*10/100+M28</f>
        <v>3891.9882941218093</v>
      </c>
    </row>
    <row r="28" spans="1:15" ht="15.75" thickBot="1" x14ac:dyDescent="0.3">
      <c r="A28" s="39"/>
      <c r="B28" s="43"/>
      <c r="C28" s="44"/>
      <c r="D28" s="10" t="str">
        <f>D20</f>
        <v>B2</v>
      </c>
      <c r="E28" s="9">
        <f>E27*2/100+E27</f>
        <v>2232.5819669999996</v>
      </c>
      <c r="F28" s="12" t="str">
        <f>F20</f>
        <v>C2</v>
      </c>
      <c r="G28" s="11">
        <f>G27*2/100+G27</f>
        <v>2504.9569669739999</v>
      </c>
      <c r="H28" s="10" t="str">
        <f>H20</f>
        <v>D2</v>
      </c>
      <c r="I28" s="11">
        <f>I27*2/100+I27</f>
        <v>2810.5617169448278</v>
      </c>
      <c r="J28" s="12" t="str">
        <f>J20</f>
        <v>E2</v>
      </c>
      <c r="K28" s="11">
        <f>K27*2/100+K27</f>
        <v>3153.4502464120965</v>
      </c>
      <c r="L28" s="10" t="str">
        <f>L20</f>
        <v>F2</v>
      </c>
      <c r="M28" s="11">
        <f>M27*2/100+M27</f>
        <v>3538.1711764743723</v>
      </c>
      <c r="N28" s="10" t="str">
        <f>N20</f>
        <v>G2</v>
      </c>
      <c r="O28" s="11">
        <f>O27*2/100+O27</f>
        <v>3969.8280600042453</v>
      </c>
    </row>
    <row r="29" spans="1:15" ht="15.75" thickBot="1" x14ac:dyDescent="0.3">
      <c r="A29" s="39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</row>
    <row r="30" spans="1:15" ht="15.75" thickBot="1" x14ac:dyDescent="0.3">
      <c r="A30" s="39"/>
      <c r="B30" s="36" t="s">
        <v>18</v>
      </c>
      <c r="C30" s="35"/>
      <c r="D30" s="15"/>
      <c r="E30" s="16" t="s">
        <v>19</v>
      </c>
      <c r="F30" s="17"/>
      <c r="G30" s="18" t="s">
        <v>20</v>
      </c>
      <c r="H30" s="15"/>
      <c r="I30" s="16" t="s">
        <v>21</v>
      </c>
      <c r="J30" s="15"/>
      <c r="K30" s="16" t="s">
        <v>22</v>
      </c>
      <c r="L30" s="47"/>
      <c r="M30" s="48"/>
      <c r="N30" s="49"/>
      <c r="O30" s="48"/>
    </row>
    <row r="31" spans="1:15" x14ac:dyDescent="0.25">
      <c r="A31" s="39"/>
      <c r="B31" s="6" t="str">
        <f>B23</f>
        <v>H10</v>
      </c>
      <c r="C31" s="7">
        <f>O28*10/100+O28</f>
        <v>4366.8108660046701</v>
      </c>
      <c r="D31" s="6" t="str">
        <f>D23</f>
        <v>I10</v>
      </c>
      <c r="E31" s="5">
        <f>C32*10/100+C32</f>
        <v>4899.5617916572392</v>
      </c>
      <c r="F31" s="4" t="str">
        <f>F23</f>
        <v>J10</v>
      </c>
      <c r="G31" s="7">
        <f>E32*10/100+E32</f>
        <v>5497.3083302394225</v>
      </c>
      <c r="H31" s="4" t="str">
        <f>H23</f>
        <v>K10</v>
      </c>
      <c r="I31" s="7">
        <f>G32*10/100+G32</f>
        <v>6167.9799465286314</v>
      </c>
      <c r="J31" s="6" t="str">
        <f>J23</f>
        <v>L10</v>
      </c>
      <c r="K31" s="7">
        <f>I32*10/100+I32</f>
        <v>6920.4735000051242</v>
      </c>
      <c r="L31" s="4"/>
      <c r="M31" s="7"/>
      <c r="N31" s="6"/>
      <c r="O31" s="7"/>
    </row>
    <row r="32" spans="1:15" ht="15.75" thickBot="1" x14ac:dyDescent="0.3">
      <c r="A32" s="40"/>
      <c r="B32" s="12" t="str">
        <f>B24</f>
        <v>H2</v>
      </c>
      <c r="C32" s="11">
        <f>C31*2/100+C31</f>
        <v>4454.1470833247631</v>
      </c>
      <c r="D32" s="12" t="str">
        <f>D24</f>
        <v>I2</v>
      </c>
      <c r="E32" s="11">
        <f>E31*2/100+E31</f>
        <v>4997.553027490384</v>
      </c>
      <c r="F32" s="10" t="str">
        <f>F24</f>
        <v>J2</v>
      </c>
      <c r="G32" s="11">
        <f>G31*2/100+G31</f>
        <v>5607.2544968442107</v>
      </c>
      <c r="H32" s="10" t="str">
        <f>H24</f>
        <v>K2</v>
      </c>
      <c r="I32" s="11">
        <f>I31*2/100+I31</f>
        <v>6291.3395454592037</v>
      </c>
      <c r="J32" s="12" t="str">
        <f>J24</f>
        <v>L2</v>
      </c>
      <c r="K32" s="11">
        <f>K31*2/100+K31</f>
        <v>7058.8829700052265</v>
      </c>
      <c r="L32" s="10"/>
      <c r="M32" s="11"/>
      <c r="N32" s="12"/>
      <c r="O32" s="11"/>
    </row>
    <row r="33" spans="1:15" ht="15.75" thickBot="1" x14ac:dyDescent="0.3">
      <c r="A33" s="21"/>
      <c r="B33" s="13"/>
      <c r="C33" s="25"/>
      <c r="D33" s="25"/>
      <c r="E33" s="25"/>
      <c r="F33" s="13"/>
      <c r="G33" s="25"/>
      <c r="H33" s="13"/>
      <c r="I33" s="25"/>
      <c r="J33" s="13"/>
      <c r="K33" s="25"/>
      <c r="L33" s="13"/>
      <c r="M33" s="25"/>
      <c r="N33" s="13"/>
      <c r="O33" s="25"/>
    </row>
    <row r="34" spans="1:15" ht="15.75" thickBot="1" x14ac:dyDescent="0.3">
      <c r="A34" s="24" t="s">
        <v>33</v>
      </c>
      <c r="B34" s="50" t="s">
        <v>1</v>
      </c>
      <c r="C34" s="51"/>
      <c r="D34" s="26"/>
      <c r="E34" s="23" t="s">
        <v>2</v>
      </c>
      <c r="F34" s="47" t="s">
        <v>3</v>
      </c>
      <c r="G34" s="48"/>
      <c r="H34" s="49" t="s">
        <v>4</v>
      </c>
      <c r="I34" s="52"/>
      <c r="J34" s="47" t="s">
        <v>5</v>
      </c>
      <c r="K34" s="48"/>
      <c r="L34" s="49" t="s">
        <v>6</v>
      </c>
      <c r="M34" s="52"/>
      <c r="N34" s="47" t="s">
        <v>7</v>
      </c>
      <c r="O34" s="48"/>
    </row>
    <row r="35" spans="1:15" x14ac:dyDescent="0.25">
      <c r="A35" s="38" t="s">
        <v>34</v>
      </c>
      <c r="B35" s="41">
        <f>4326.41*1.05</f>
        <v>4542.7304999999997</v>
      </c>
      <c r="C35" s="53"/>
      <c r="D35" s="27" t="str">
        <f>D27</f>
        <v>B10</v>
      </c>
      <c r="E35" s="3">
        <f>B35*10/100+B35</f>
        <v>4997.0035499999994</v>
      </c>
      <c r="F35" s="6" t="str">
        <f>F27</f>
        <v>C10</v>
      </c>
      <c r="G35" s="5">
        <f>E36*10/100+E36</f>
        <v>5606.6379830999995</v>
      </c>
      <c r="H35" s="4" t="str">
        <f>H27</f>
        <v>D10</v>
      </c>
      <c r="I35" s="7">
        <f>G36*10/100+G36</f>
        <v>6290.6478170381997</v>
      </c>
      <c r="J35" s="6" t="str">
        <f>J27</f>
        <v>E10</v>
      </c>
      <c r="K35" s="5">
        <f>I36*10/100+I36</f>
        <v>7058.1068507168602</v>
      </c>
      <c r="L35" s="4" t="str">
        <f>L27</f>
        <v>F10</v>
      </c>
      <c r="M35" s="7">
        <f>K36*10/100+K36</f>
        <v>7919.195886504318</v>
      </c>
      <c r="N35" s="4" t="str">
        <f>N27</f>
        <v>G10</v>
      </c>
      <c r="O35" s="7">
        <f>M36*10/100+M36</f>
        <v>8885.3377846578442</v>
      </c>
    </row>
    <row r="36" spans="1:15" ht="15.75" thickBot="1" x14ac:dyDescent="0.3">
      <c r="A36" s="39"/>
      <c r="B36" s="43"/>
      <c r="C36" s="44"/>
      <c r="D36" s="8" t="str">
        <f>D28</f>
        <v>B2</v>
      </c>
      <c r="E36" s="9">
        <f>E35*2/100+E35</f>
        <v>5096.9436209999994</v>
      </c>
      <c r="F36" s="12" t="str">
        <f>F28</f>
        <v>C2</v>
      </c>
      <c r="G36" s="11">
        <f>G35*2/100+G35</f>
        <v>5718.7707427619998</v>
      </c>
      <c r="H36" s="10" t="str">
        <f>H28</f>
        <v>D2</v>
      </c>
      <c r="I36" s="11">
        <f>I35*2/100+I35</f>
        <v>6416.4607733789635</v>
      </c>
      <c r="J36" s="12" t="str">
        <f>J28</f>
        <v>E2</v>
      </c>
      <c r="K36" s="11">
        <f>K35*2/100+K35</f>
        <v>7199.2689877311977</v>
      </c>
      <c r="L36" s="10" t="str">
        <f>L28</f>
        <v>F2</v>
      </c>
      <c r="M36" s="11">
        <f>M35*2/100+M35</f>
        <v>8077.579804234404</v>
      </c>
      <c r="N36" s="10" t="str">
        <f>N28</f>
        <v>G2</v>
      </c>
      <c r="O36" s="11">
        <f>O35*2/100+O35</f>
        <v>9063.0445403510003</v>
      </c>
    </row>
    <row r="37" spans="1:15" ht="15.75" thickBot="1" x14ac:dyDescent="0.3">
      <c r="A37" s="39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</row>
    <row r="38" spans="1:15" ht="15.75" thickBot="1" x14ac:dyDescent="0.3">
      <c r="A38" s="39"/>
      <c r="B38" s="36" t="s">
        <v>18</v>
      </c>
      <c r="C38" s="35"/>
      <c r="D38" s="15"/>
      <c r="E38" s="16" t="s">
        <v>19</v>
      </c>
      <c r="F38" s="17"/>
      <c r="G38" s="18" t="s">
        <v>20</v>
      </c>
      <c r="H38" s="15"/>
      <c r="I38" s="16" t="s">
        <v>21</v>
      </c>
      <c r="J38" s="15"/>
      <c r="K38" s="16" t="s">
        <v>22</v>
      </c>
      <c r="L38" s="47"/>
      <c r="M38" s="48"/>
      <c r="N38" s="49"/>
      <c r="O38" s="48"/>
    </row>
    <row r="39" spans="1:15" x14ac:dyDescent="0.25">
      <c r="A39" s="39"/>
      <c r="B39" s="6" t="str">
        <f>B31</f>
        <v>H10</v>
      </c>
      <c r="C39" s="7">
        <f>O36*10/100+O36</f>
        <v>9969.3489943861005</v>
      </c>
      <c r="D39" s="6" t="str">
        <f>D31</f>
        <v>I10</v>
      </c>
      <c r="E39" s="5">
        <f>C40*10/100+C40</f>
        <v>11185.609571701205</v>
      </c>
      <c r="F39" s="4" t="str">
        <f>F31</f>
        <v>J10</v>
      </c>
      <c r="G39" s="7">
        <f>E40*10/100+E40</f>
        <v>12550.253939448752</v>
      </c>
      <c r="H39" s="4" t="str">
        <f>H31</f>
        <v>K10</v>
      </c>
      <c r="I39" s="7">
        <f>G40*10/100+G40</f>
        <v>14081.3849200615</v>
      </c>
      <c r="J39" s="6" t="str">
        <f>J31</f>
        <v>L10</v>
      </c>
      <c r="K39" s="7">
        <f>I40*10/100+I40</f>
        <v>15799.313880309002</v>
      </c>
      <c r="L39" s="4"/>
      <c r="M39" s="7"/>
      <c r="N39" s="6"/>
      <c r="O39" s="7"/>
    </row>
    <row r="40" spans="1:15" ht="15.75" thickBot="1" x14ac:dyDescent="0.3">
      <c r="A40" s="40"/>
      <c r="B40" s="12" t="str">
        <f>B32</f>
        <v>H2</v>
      </c>
      <c r="C40" s="11">
        <f>C39*2/100+C39</f>
        <v>10168.735974273823</v>
      </c>
      <c r="D40" s="12" t="str">
        <f>D32</f>
        <v>I2</v>
      </c>
      <c r="E40" s="11">
        <f>E39*2/100+E39</f>
        <v>11409.321763135229</v>
      </c>
      <c r="F40" s="10" t="str">
        <f>F32</f>
        <v>J2</v>
      </c>
      <c r="G40" s="11">
        <f>G39*2/100+G39</f>
        <v>12801.259018237728</v>
      </c>
      <c r="H40" s="10" t="str">
        <f>H32</f>
        <v>K2</v>
      </c>
      <c r="I40" s="11">
        <f>I39*2/100+I39</f>
        <v>14363.01261846273</v>
      </c>
      <c r="J40" s="12" t="str">
        <f>J32</f>
        <v>L2</v>
      </c>
      <c r="K40" s="11">
        <f>K39*2/100+K39</f>
        <v>16115.300157915182</v>
      </c>
      <c r="L40" s="10"/>
      <c r="M40" s="11"/>
      <c r="N40" s="12"/>
      <c r="O40" s="11"/>
    </row>
    <row r="41" spans="1:15" ht="15.75" thickBot="1" x14ac:dyDescent="0.3">
      <c r="A41" s="21"/>
      <c r="B41" s="13"/>
      <c r="C41" s="25"/>
      <c r="D41" s="25"/>
      <c r="E41" s="25"/>
      <c r="F41" s="13"/>
      <c r="G41" s="25"/>
      <c r="H41" s="13"/>
      <c r="I41" s="25"/>
      <c r="J41" s="13"/>
      <c r="K41" s="25"/>
      <c r="L41" s="13"/>
      <c r="M41" s="25"/>
      <c r="N41" s="13"/>
      <c r="O41" s="25"/>
    </row>
    <row r="42" spans="1:15" ht="15.75" thickBot="1" x14ac:dyDescent="0.3">
      <c r="A42" s="24" t="s">
        <v>35</v>
      </c>
      <c r="B42" s="50" t="s">
        <v>1</v>
      </c>
      <c r="C42" s="51"/>
      <c r="D42" s="23"/>
      <c r="E42" s="23" t="s">
        <v>2</v>
      </c>
      <c r="F42" s="47" t="s">
        <v>3</v>
      </c>
      <c r="G42" s="48"/>
      <c r="H42" s="49" t="s">
        <v>4</v>
      </c>
      <c r="I42" s="52"/>
      <c r="J42" s="47" t="s">
        <v>5</v>
      </c>
      <c r="K42" s="48"/>
      <c r="L42" s="49" t="s">
        <v>6</v>
      </c>
      <c r="M42" s="52"/>
      <c r="N42" s="47" t="s">
        <v>7</v>
      </c>
      <c r="O42" s="48"/>
    </row>
    <row r="43" spans="1:15" x14ac:dyDescent="0.25">
      <c r="A43" s="38" t="s">
        <v>36</v>
      </c>
      <c r="B43" s="41">
        <f>6053.95*1.05</f>
        <v>6356.6475</v>
      </c>
      <c r="C43" s="42"/>
      <c r="D43" s="2" t="str">
        <f>D35</f>
        <v>B10</v>
      </c>
      <c r="E43" s="3">
        <f>B43*10/100+B43</f>
        <v>6992.3122499999999</v>
      </c>
      <c r="F43" s="6" t="str">
        <f>F35</f>
        <v>C10</v>
      </c>
      <c r="G43" s="5">
        <f>E44*10/100+E44</f>
        <v>7845.3743445</v>
      </c>
      <c r="H43" s="4" t="str">
        <f>H35</f>
        <v>D10</v>
      </c>
      <c r="I43" s="7">
        <f>G44*10/100+G44</f>
        <v>8802.5100145289998</v>
      </c>
      <c r="J43" s="6" t="str">
        <f>J35</f>
        <v>E10</v>
      </c>
      <c r="K43" s="5">
        <f>I44*10/100+I44</f>
        <v>9876.4162363015366</v>
      </c>
      <c r="L43" s="4" t="str">
        <f>L35</f>
        <v>F10</v>
      </c>
      <c r="M43" s="7">
        <f>K44*10/100+K44</f>
        <v>11081.339017130324</v>
      </c>
      <c r="N43" s="4" t="str">
        <f>N35</f>
        <v>G10</v>
      </c>
      <c r="O43" s="7">
        <f>M44*10/100+M44</f>
        <v>12433.262377220224</v>
      </c>
    </row>
    <row r="44" spans="1:15" ht="15.75" thickBot="1" x14ac:dyDescent="0.3">
      <c r="A44" s="39"/>
      <c r="B44" s="43"/>
      <c r="C44" s="44"/>
      <c r="D44" s="8" t="str">
        <f>D36</f>
        <v>B2</v>
      </c>
      <c r="E44" s="9">
        <f>E43*2/100+E43</f>
        <v>7132.1584949999997</v>
      </c>
      <c r="F44" s="12" t="str">
        <f>F36</f>
        <v>C2</v>
      </c>
      <c r="G44" s="11">
        <f>G43*2/100+G43</f>
        <v>8002.2818313899998</v>
      </c>
      <c r="H44" s="10" t="str">
        <f>H36</f>
        <v>D2</v>
      </c>
      <c r="I44" s="11">
        <f>I43*2/100+I43</f>
        <v>8978.5602148195794</v>
      </c>
      <c r="J44" s="12" t="str">
        <f>J36</f>
        <v>E2</v>
      </c>
      <c r="K44" s="11">
        <f>K43*2/100+K43</f>
        <v>10073.944561027567</v>
      </c>
      <c r="L44" s="10" t="str">
        <f>L36</f>
        <v>F2</v>
      </c>
      <c r="M44" s="11">
        <f>M43*2/100+M43</f>
        <v>11302.965797472931</v>
      </c>
      <c r="N44" s="10" t="str">
        <f>N36</f>
        <v>G2</v>
      </c>
      <c r="O44" s="11">
        <f>O43*2/100+O43</f>
        <v>12681.927624764628</v>
      </c>
    </row>
    <row r="45" spans="1:15" ht="15.75" thickBot="1" x14ac:dyDescent="0.3">
      <c r="A45" s="39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</row>
    <row r="46" spans="1:15" ht="15.75" thickBot="1" x14ac:dyDescent="0.3">
      <c r="A46" s="39"/>
      <c r="B46" s="36" t="s">
        <v>18</v>
      </c>
      <c r="C46" s="35"/>
      <c r="D46" s="15"/>
      <c r="E46" s="16" t="s">
        <v>19</v>
      </c>
      <c r="F46" s="17"/>
      <c r="G46" s="18" t="s">
        <v>20</v>
      </c>
      <c r="H46" s="15"/>
      <c r="I46" s="16" t="s">
        <v>21</v>
      </c>
      <c r="J46" s="15"/>
      <c r="K46" s="16" t="s">
        <v>22</v>
      </c>
      <c r="L46" s="49"/>
      <c r="M46" s="48"/>
      <c r="N46" s="49"/>
      <c r="O46" s="48"/>
    </row>
    <row r="47" spans="1:15" x14ac:dyDescent="0.25">
      <c r="A47" s="39"/>
      <c r="B47" s="6" t="str">
        <f>B39</f>
        <v>H10</v>
      </c>
      <c r="C47" s="7">
        <f>O44*10/100+O44</f>
        <v>13950.120387241092</v>
      </c>
      <c r="D47" s="4" t="str">
        <f>D39</f>
        <v>I10</v>
      </c>
      <c r="E47" s="5">
        <f>C48*10/100+C48</f>
        <v>15652.035074484505</v>
      </c>
      <c r="F47" s="6" t="str">
        <f>F39</f>
        <v>J10</v>
      </c>
      <c r="G47" s="7">
        <f>E48*10/100+E48</f>
        <v>17561.583353571616</v>
      </c>
      <c r="H47" s="4" t="str">
        <f>H39</f>
        <v>K10</v>
      </c>
      <c r="I47" s="7">
        <f>G48*10/100+G48</f>
        <v>19704.096522707354</v>
      </c>
      <c r="J47" s="4" t="str">
        <f>J39</f>
        <v>L10</v>
      </c>
      <c r="K47" s="7">
        <f>I48*10/100+I48</f>
        <v>22107.99629847765</v>
      </c>
      <c r="L47" s="6"/>
      <c r="M47" s="7"/>
      <c r="N47" s="6"/>
      <c r="O47" s="7"/>
    </row>
    <row r="48" spans="1:15" ht="15.75" thickBot="1" x14ac:dyDescent="0.3">
      <c r="A48" s="40"/>
      <c r="B48" s="12" t="str">
        <f>B40</f>
        <v>H2</v>
      </c>
      <c r="C48" s="11">
        <f>C47*2/100+C47</f>
        <v>14229.122794985913</v>
      </c>
      <c r="D48" s="10" t="str">
        <f>D40</f>
        <v>I2</v>
      </c>
      <c r="E48" s="11">
        <f>E47*2/100+E47</f>
        <v>15965.075775974195</v>
      </c>
      <c r="F48" s="12" t="str">
        <f>F40</f>
        <v>J2</v>
      </c>
      <c r="G48" s="11">
        <f>G47*2/100+G47</f>
        <v>17912.815020643047</v>
      </c>
      <c r="H48" s="10" t="str">
        <f>H40</f>
        <v>K2</v>
      </c>
      <c r="I48" s="11">
        <f>I47*2/100+I47</f>
        <v>20098.178453161501</v>
      </c>
      <c r="J48" s="10" t="str">
        <f>J40</f>
        <v>L2</v>
      </c>
      <c r="K48" s="11">
        <f>K47*2/100+K47</f>
        <v>22550.156224447204</v>
      </c>
      <c r="L48" s="12"/>
      <c r="M48" s="11"/>
      <c r="N48" s="12"/>
      <c r="O48" s="11"/>
    </row>
  </sheetData>
  <mergeCells count="68">
    <mergeCell ref="N38:O38"/>
    <mergeCell ref="N42:O42"/>
    <mergeCell ref="A43:A48"/>
    <mergeCell ref="B43:C44"/>
    <mergeCell ref="B46:C46"/>
    <mergeCell ref="L46:M46"/>
    <mergeCell ref="N46:O46"/>
    <mergeCell ref="B42:C42"/>
    <mergeCell ref="F42:G42"/>
    <mergeCell ref="H42:I42"/>
    <mergeCell ref="J42:K42"/>
    <mergeCell ref="L42:M42"/>
    <mergeCell ref="J34:K34"/>
    <mergeCell ref="L34:M34"/>
    <mergeCell ref="A35:A40"/>
    <mergeCell ref="B35:C36"/>
    <mergeCell ref="B38:C38"/>
    <mergeCell ref="L38:M38"/>
    <mergeCell ref="N22:O22"/>
    <mergeCell ref="N34:O34"/>
    <mergeCell ref="N26:O26"/>
    <mergeCell ref="A27:A32"/>
    <mergeCell ref="B27:C28"/>
    <mergeCell ref="B30:C30"/>
    <mergeCell ref="L30:M30"/>
    <mergeCell ref="N30:O30"/>
    <mergeCell ref="B26:C26"/>
    <mergeCell ref="F26:G26"/>
    <mergeCell ref="H26:I26"/>
    <mergeCell ref="J26:K26"/>
    <mergeCell ref="L26:M26"/>
    <mergeCell ref="B34:C34"/>
    <mergeCell ref="F34:G34"/>
    <mergeCell ref="H34:I34"/>
    <mergeCell ref="L18:M18"/>
    <mergeCell ref="A19:A24"/>
    <mergeCell ref="B19:C20"/>
    <mergeCell ref="B22:C22"/>
    <mergeCell ref="L22:M22"/>
    <mergeCell ref="N18:O18"/>
    <mergeCell ref="N10:O10"/>
    <mergeCell ref="A11:A16"/>
    <mergeCell ref="B11:C12"/>
    <mergeCell ref="B14:C14"/>
    <mergeCell ref="L14:M14"/>
    <mergeCell ref="N14:O14"/>
    <mergeCell ref="B10:C10"/>
    <mergeCell ref="F10:G10"/>
    <mergeCell ref="H10:I10"/>
    <mergeCell ref="J10:K10"/>
    <mergeCell ref="L10:M10"/>
    <mergeCell ref="B18:C18"/>
    <mergeCell ref="F18:G18"/>
    <mergeCell ref="H18:I18"/>
    <mergeCell ref="J18:K18"/>
    <mergeCell ref="A3:A8"/>
    <mergeCell ref="B3:C4"/>
    <mergeCell ref="B6:C6"/>
    <mergeCell ref="L6:M6"/>
    <mergeCell ref="N6:O6"/>
    <mergeCell ref="A1:O1"/>
    <mergeCell ref="B2:C2"/>
    <mergeCell ref="D2:E2"/>
    <mergeCell ref="F2:G2"/>
    <mergeCell ref="H2:I2"/>
    <mergeCell ref="J2:K2"/>
    <mergeCell ref="L2:M2"/>
    <mergeCell ref="N2:O2"/>
  </mergeCells>
  <pageMargins left="0.511811024" right="0.511811024" top="0.78740157499999996" bottom="0.78740157499999996" header="0.31496062000000002" footer="0.31496062000000002"/>
  <pageSetup paperSize="0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NOVO PCS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Ionara</dc:creator>
  <cp:lastModifiedBy>Coordenação Financeira - Magali Krindges</cp:lastModifiedBy>
  <cp:lastPrinted>2024-02-20T16:41:33Z</cp:lastPrinted>
  <dcterms:created xsi:type="dcterms:W3CDTF">2024-02-20T16:27:56Z</dcterms:created>
  <dcterms:modified xsi:type="dcterms:W3CDTF">2024-02-23T15:24:03Z</dcterms:modified>
</cp:coreProperties>
</file>